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ARTAGE\DOCUMENTS NECESSAIRES AU QUOTIDIEN\DABBAWALA\CATALOGUE 2024\SALON VINITECH\"/>
    </mc:Choice>
  </mc:AlternateContent>
  <xr:revisionPtr revIDLastSave="0" documentId="13_ncr:1_{51DE0186-246A-4EC0-8A38-B9657DB39EF1}" xr6:coauthVersionLast="47" xr6:coauthVersionMax="47" xr10:uidLastSave="{00000000-0000-0000-0000-000000000000}"/>
  <bookViews>
    <workbookView xWindow="-120" yWindow="-120" windowWidth="29040" windowHeight="15840" xr2:uid="{5DFBEEB5-97E8-46AC-9848-B3B4B107DD27}"/>
  </bookViews>
  <sheets>
    <sheet name="SOLUTION LIVRAISON" sheetId="1" r:id="rId1"/>
  </sheets>
  <definedNames>
    <definedName name="Z_F731E820_9380_4BF9_BE1D_E63547E70BF9_.wvu.PrintArea" localSheetId="0" hidden="1">'SOLUTION LIVRAISON'!$A$4:$E$36</definedName>
    <definedName name="_xlnm.Print_Area" localSheetId="0">'SOLUTION LIVRAISON'!$A$1:$E$78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" i="1" l="1"/>
  <c r="E48" i="1"/>
  <c r="E71" i="1"/>
  <c r="E69" i="1" s="1"/>
  <c r="E50" i="1"/>
  <c r="E51" i="1"/>
  <c r="E52" i="1"/>
  <c r="E53" i="1"/>
  <c r="E54" i="1"/>
  <c r="E55" i="1"/>
  <c r="E57" i="1"/>
  <c r="E58" i="1"/>
  <c r="E59" i="1"/>
  <c r="E60" i="1"/>
  <c r="E61" i="1"/>
  <c r="E62" i="1"/>
  <c r="E63" i="1"/>
  <c r="E64" i="1"/>
  <c r="E65" i="1"/>
  <c r="E66" i="1"/>
  <c r="E67" i="1"/>
  <c r="E49" i="1"/>
  <c r="E41" i="1"/>
  <c r="E37" i="1"/>
  <c r="E38" i="1"/>
  <c r="E39" i="1"/>
  <c r="E25" i="1"/>
  <c r="E31" i="1"/>
  <c r="E32" i="1"/>
  <c r="E29" i="1"/>
  <c r="E30" i="1"/>
  <c r="E70" i="1"/>
  <c r="E46" i="1"/>
  <c r="E45" i="1"/>
  <c r="E44" i="1"/>
  <c r="E43" i="1"/>
  <c r="E42" i="1"/>
  <c r="E36" i="1"/>
  <c r="E35" i="1"/>
  <c r="E34" i="1" s="1"/>
  <c r="E28" i="1"/>
  <c r="E27" i="1"/>
  <c r="E26" i="1"/>
  <c r="E23" i="1"/>
  <c r="E22" i="1"/>
  <c r="E21" i="1"/>
  <c r="E20" i="1"/>
  <c r="E19" i="1"/>
  <c r="E76" i="1" l="1"/>
  <c r="E18" i="1"/>
  <c r="E75" i="1"/>
  <c r="E77" i="1" s="1"/>
  <c r="E74" i="1"/>
</calcChain>
</file>

<file path=xl/sharedStrings.xml><?xml version="1.0" encoding="utf-8"?>
<sst xmlns="http://schemas.openxmlformats.org/spreadsheetml/2006/main" count="63" uniqueCount="63">
  <si>
    <t>Date de prestation :</t>
  </si>
  <si>
    <t>Contact sur place :</t>
  </si>
  <si>
    <t>Lieu :</t>
  </si>
  <si>
    <t>Type prestation :</t>
  </si>
  <si>
    <t>Nombre de PAX :</t>
  </si>
  <si>
    <t>Horaire début :</t>
  </si>
  <si>
    <t>Horaire fin :</t>
  </si>
  <si>
    <t xml:space="preserve">LIVRAISON DABBAWALA </t>
  </si>
  <si>
    <t>Désignations</t>
  </si>
  <si>
    <t>PU HT</t>
  </si>
  <si>
    <t>Qté</t>
  </si>
  <si>
    <t>Total HT</t>
  </si>
  <si>
    <t>SOLUTION ACCUEIL &amp; PAUSE (dépose sans personnel)</t>
  </si>
  <si>
    <t>Corbeille de fruits 3,5kg</t>
  </si>
  <si>
    <t>Coffret 42 brochettes de fruits</t>
  </si>
  <si>
    <t>SOLUTION COCKTAIL - SALE (dépose sans personnel)</t>
  </si>
  <si>
    <t>Les mignons salés</t>
  </si>
  <si>
    <t>Le classique salé</t>
  </si>
  <si>
    <t>Le prestige salé</t>
  </si>
  <si>
    <t>SOLUTION COCKTAIL - SUCRE (dépose sans personnel)</t>
  </si>
  <si>
    <t xml:space="preserve">Le douceur </t>
  </si>
  <si>
    <t>Le classique sucré</t>
  </si>
  <si>
    <t>SOLUTION REPAS (dépose sans personnel)</t>
  </si>
  <si>
    <t>Plateau repas - Menu Terroir</t>
  </si>
  <si>
    <t>Plateau repas - Menu Marin</t>
  </si>
  <si>
    <t>Plateau repas - Menu Primeurs</t>
  </si>
  <si>
    <t>Lunch bag 4 en 1 - Dabba girl</t>
  </si>
  <si>
    <t>Lunch bag 4 en 1 - Dabba boy</t>
  </si>
  <si>
    <t>FRAIS DE LIVRAISON</t>
  </si>
  <si>
    <t>Frais de livraison</t>
  </si>
  <si>
    <t>TOTAL CDE HT :</t>
  </si>
  <si>
    <t>TVA 10% :</t>
  </si>
  <si>
    <t>TVA 20% :</t>
  </si>
  <si>
    <t>TOTAL CDE TTC :</t>
  </si>
  <si>
    <t>Frais de reprise</t>
  </si>
  <si>
    <t>Pack Boissons Chaudes (pour 25 pax)</t>
  </si>
  <si>
    <t>Thermos Thé/café</t>
  </si>
  <si>
    <t>Mini viennoiseries(10croissants, 10 chocolatines, pain aux raisins)</t>
  </si>
  <si>
    <t xml:space="preserve">Le coffret charcuterie (pour 20 pax) </t>
  </si>
  <si>
    <t>Le coffret fromage (pour 20 pax)</t>
  </si>
  <si>
    <t>le Trio carnivore (pour 20 pax)</t>
  </si>
  <si>
    <t xml:space="preserve">Le panier fraicheur </t>
  </si>
  <si>
    <t>Le prestige sucré</t>
  </si>
  <si>
    <t>Le coffret brochette de fruits</t>
  </si>
  <si>
    <t>Château DUFILHOT rosé</t>
  </si>
  <si>
    <t xml:space="preserve">Pessac Léognan rouge Château COUCHEROY </t>
  </si>
  <si>
    <t>Château D DE DAUZAC ROUGE</t>
  </si>
  <si>
    <t>Château D DE DAUZAC BLANC</t>
  </si>
  <si>
    <t>Pessac Léognan blanc Château COUCHEROY</t>
  </si>
  <si>
    <t>Champagne Couvreur Philippart</t>
  </si>
  <si>
    <t xml:space="preserve">Jus d'orange bio </t>
  </si>
  <si>
    <t xml:space="preserve">Jus de pomme bio </t>
  </si>
  <si>
    <t>fraise-kiwi bio</t>
  </si>
  <si>
    <t>Abatilles petillante 1L</t>
  </si>
  <si>
    <t>Abatilles plate 1L</t>
  </si>
  <si>
    <t>Abatille plate 50 cl</t>
  </si>
  <si>
    <t>Abatilles petillante 50 cl</t>
  </si>
  <si>
    <t>Coca 1,25L</t>
  </si>
  <si>
    <t>Citronnade</t>
  </si>
  <si>
    <t>Stand client :</t>
  </si>
  <si>
    <t>Le coffret surprise mono pièce (madeleine, cannelé)</t>
  </si>
  <si>
    <t>Les Boissons alcool</t>
  </si>
  <si>
    <t>Les Boissons sans alcool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</si>
</sst>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entury Gothic"/>
      <family val="2"/>
    </font>
    <font>
      <b/>
      <sz val="16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FF0000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b/>
      <sz val="12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1" xfId="0" applyFont="1" applyBorder="1"/>
    <xf numFmtId="0" fontId="3" fillId="0" borderId="0" xfId="0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Protection="1">
      <protection locked="0"/>
    </xf>
    <xf numFmtId="0" fontId="7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9" fillId="0" borderId="7" xfId="0" applyFont="1" applyBorder="1" applyAlignment="1">
      <alignment horizontal="center"/>
    </xf>
    <xf numFmtId="0" fontId="11" fillId="2" borderId="1" xfId="0" applyFont="1" applyFill="1" applyBorder="1"/>
    <xf numFmtId="0" fontId="9" fillId="2" borderId="0" xfId="0" applyFont="1" applyFill="1"/>
    <xf numFmtId="0" fontId="9" fillId="2" borderId="11" xfId="0" applyFont="1" applyFill="1" applyBorder="1" applyProtection="1">
      <protection locked="0"/>
    </xf>
    <xf numFmtId="44" fontId="9" fillId="2" borderId="1" xfId="1" applyFont="1" applyFill="1" applyBorder="1" applyProtection="1"/>
    <xf numFmtId="2" fontId="11" fillId="0" borderId="0" xfId="0" applyNumberFormat="1" applyFont="1" applyAlignment="1">
      <alignment horizontal="right"/>
    </xf>
    <xf numFmtId="0" fontId="9" fillId="0" borderId="0" xfId="0" applyFont="1" applyProtection="1">
      <protection locked="0"/>
    </xf>
    <xf numFmtId="44" fontId="9" fillId="0" borderId="0" xfId="1" applyFont="1" applyBorder="1" applyProtection="1"/>
    <xf numFmtId="0" fontId="11" fillId="2" borderId="0" xfId="0" applyFont="1" applyFill="1"/>
    <xf numFmtId="0" fontId="9" fillId="2" borderId="0" xfId="0" applyFont="1" applyFill="1" applyProtection="1">
      <protection locked="0"/>
    </xf>
    <xf numFmtId="44" fontId="9" fillId="2" borderId="0" xfId="1" applyFont="1" applyFill="1" applyBorder="1" applyProtection="1"/>
    <xf numFmtId="44" fontId="12" fillId="0" borderId="0" xfId="0" applyNumberFormat="1" applyFont="1"/>
    <xf numFmtId="44" fontId="9" fillId="0" borderId="0" xfId="1" applyFont="1" applyBorder="1"/>
    <xf numFmtId="164" fontId="2" fillId="0" borderId="0" xfId="0" applyNumberFormat="1" applyFont="1"/>
    <xf numFmtId="164" fontId="9" fillId="0" borderId="9" xfId="0" applyNumberFormat="1" applyFont="1" applyBorder="1" applyAlignment="1">
      <alignment horizontal="center"/>
    </xf>
    <xf numFmtId="164" fontId="11" fillId="2" borderId="11" xfId="0" applyNumberFormat="1" applyFont="1" applyFill="1" applyBorder="1" applyAlignment="1">
      <alignment horizontal="right"/>
    </xf>
    <xf numFmtId="164" fontId="11" fillId="0" borderId="0" xfId="0" applyNumberFormat="1" applyFont="1" applyAlignment="1">
      <alignment horizontal="right"/>
    </xf>
    <xf numFmtId="164" fontId="11" fillId="2" borderId="0" xfId="0" applyNumberFormat="1" applyFont="1" applyFill="1" applyAlignment="1">
      <alignment horizontal="right"/>
    </xf>
    <xf numFmtId="164" fontId="9" fillId="0" borderId="0" xfId="0" applyNumberFormat="1" applyFont="1"/>
    <xf numFmtId="0" fontId="8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1" fillId="0" borderId="13" xfId="0" applyFont="1" applyBorder="1"/>
    <xf numFmtId="0" fontId="11" fillId="0" borderId="12" xfId="0" applyFont="1" applyBorder="1"/>
    <xf numFmtId="164" fontId="11" fillId="0" borderId="13" xfId="0" applyNumberFormat="1" applyFont="1" applyBorder="1" applyAlignment="1">
      <alignment horizontal="right"/>
    </xf>
    <xf numFmtId="0" fontId="9" fillId="0" borderId="13" xfId="0" applyFont="1" applyBorder="1" applyProtection="1">
      <protection locked="0"/>
    </xf>
    <xf numFmtId="44" fontId="9" fillId="0" borderId="12" xfId="1" applyFont="1" applyBorder="1" applyProtection="1"/>
    <xf numFmtId="0" fontId="11" fillId="0" borderId="14" xfId="0" applyFont="1" applyBorder="1"/>
    <xf numFmtId="0" fontId="11" fillId="0" borderId="15" xfId="0" applyFont="1" applyBorder="1"/>
    <xf numFmtId="164" fontId="11" fillId="0" borderId="14" xfId="0" applyNumberFormat="1" applyFont="1" applyBorder="1" applyAlignment="1">
      <alignment horizontal="right"/>
    </xf>
    <xf numFmtId="0" fontId="9" fillId="0" borderId="14" xfId="0" applyFont="1" applyBorder="1" applyProtection="1">
      <protection locked="0"/>
    </xf>
    <xf numFmtId="44" fontId="9" fillId="0" borderId="15" xfId="1" applyFont="1" applyBorder="1" applyProtection="1"/>
    <xf numFmtId="0" fontId="11" fillId="0" borderId="16" xfId="0" applyFont="1" applyBorder="1"/>
    <xf numFmtId="0" fontId="9" fillId="0" borderId="16" xfId="0" applyFont="1" applyBorder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0" fillId="3" borderId="4" xfId="0" applyFont="1" applyFill="1" applyBorder="1"/>
    <xf numFmtId="0" fontId="4" fillId="3" borderId="5" xfId="0" applyFont="1" applyFill="1" applyBorder="1"/>
    <xf numFmtId="164" fontId="9" fillId="3" borderId="10" xfId="0" applyNumberFormat="1" applyFont="1" applyFill="1" applyBorder="1" applyAlignment="1">
      <alignment horizontal="center"/>
    </xf>
    <xf numFmtId="0" fontId="9" fillId="3" borderId="10" xfId="0" applyFont="1" applyFill="1" applyBorder="1"/>
    <xf numFmtId="44" fontId="4" fillId="3" borderId="4" xfId="0" applyNumberFormat="1" applyFont="1" applyFill="1" applyBorder="1"/>
    <xf numFmtId="44" fontId="4" fillId="3" borderId="10" xfId="0" applyNumberFormat="1" applyFont="1" applyFill="1" applyBorder="1"/>
    <xf numFmtId="0" fontId="10" fillId="3" borderId="0" xfId="0" applyFont="1" applyFill="1"/>
    <xf numFmtId="164" fontId="11" fillId="3" borderId="0" xfId="0" applyNumberFormat="1" applyFont="1" applyFill="1"/>
    <xf numFmtId="44" fontId="10" fillId="3" borderId="0" xfId="0" applyNumberFormat="1" applyFont="1" applyFill="1"/>
    <xf numFmtId="0" fontId="4" fillId="3" borderId="0" xfId="0" applyFont="1" applyFill="1"/>
    <xf numFmtId="164" fontId="9" fillId="3" borderId="0" xfId="0" applyNumberFormat="1" applyFont="1" applyFill="1" applyAlignment="1">
      <alignment horizontal="center"/>
    </xf>
    <xf numFmtId="0" fontId="9" fillId="3" borderId="0" xfId="0" applyFont="1" applyFill="1"/>
    <xf numFmtId="44" fontId="4" fillId="3" borderId="0" xfId="0" applyNumberFormat="1" applyFont="1" applyFill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108</xdr:row>
      <xdr:rowOff>47625</xdr:rowOff>
    </xdr:from>
    <xdr:to>
      <xdr:col>6</xdr:col>
      <xdr:colOff>285750</xdr:colOff>
      <xdr:row>121</xdr:row>
      <xdr:rowOff>76200</xdr:rowOff>
    </xdr:to>
    <xdr:sp macro="" textlink="">
      <xdr:nvSpPr>
        <xdr:cNvPr id="2" name="Text Box 12">
          <a:extLst>
            <a:ext uri="{FF2B5EF4-FFF2-40B4-BE49-F238E27FC236}">
              <a16:creationId xmlns:a16="http://schemas.microsoft.com/office/drawing/2014/main" id="{ADFCD949-17C8-4E4F-8677-03FFCE2F6F64}"/>
            </a:ext>
          </a:extLst>
        </xdr:cNvPr>
        <xdr:cNvSpPr txBox="1">
          <a:spLocks noChangeArrowheads="1"/>
        </xdr:cNvSpPr>
      </xdr:nvSpPr>
      <xdr:spPr bwMode="auto">
        <a:xfrm>
          <a:off x="7791450" y="18707100"/>
          <a:ext cx="1047750" cy="2752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rgbClr val="592A03"/>
              </a:solidFill>
              <a:latin typeface="Arial"/>
              <a:cs typeface="Arial"/>
            </a:rPr>
            <a:t>Zones livraison :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sng" strike="noStrike">
              <a:solidFill>
                <a:srgbClr val="582A03"/>
              </a:solidFill>
              <a:latin typeface="Calibri"/>
            </a:rPr>
            <a:t>zone 1 </a:t>
          </a:r>
          <a:r>
            <a:rPr lang="fr-FR" sz="1000" b="0" i="0" strike="noStrike">
              <a:solidFill>
                <a:srgbClr val="582A03"/>
              </a:solidFill>
              <a:latin typeface="Calibri"/>
            </a:rPr>
            <a:t>- rayon de 6 km - Forfait 10 € ht sans minimum de commande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582A03"/>
              </a:solidFill>
              <a:latin typeface="Calibri"/>
            </a:rPr>
            <a:t>Offert au dessus de 5 paniers repas ou de 2 plateaux cocktail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sng" strike="noStrike">
              <a:solidFill>
                <a:srgbClr val="582A03"/>
              </a:solidFill>
              <a:latin typeface="Calibri"/>
            </a:rPr>
            <a:t>zone2-</a:t>
          </a:r>
          <a:r>
            <a:rPr lang="fr-FR" sz="1000" b="0" i="0" strike="noStrike">
              <a:solidFill>
                <a:srgbClr val="582A03"/>
              </a:solidFill>
              <a:latin typeface="Calibri"/>
            </a:rPr>
            <a:t> rayon de 10 km - Forfait 25 € ht sans minimum de commande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582A03"/>
              </a:solidFill>
              <a:latin typeface="Calibri"/>
            </a:rPr>
            <a:t>Forfait 15 € ht de 5 à 10 paniers repas ou plateaux cocktail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582A03"/>
              </a:solidFill>
              <a:latin typeface="Calibri"/>
            </a:rPr>
            <a:t>Offert au dessus de 10 paniers repas ou  plateaux cocktail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u="sng" strike="noStrike">
              <a:solidFill>
                <a:srgbClr val="582A03"/>
              </a:solidFill>
              <a:latin typeface="Calibri"/>
            </a:rPr>
            <a:t>zone3-</a:t>
          </a:r>
          <a:r>
            <a:rPr lang="fr-FR" sz="1000" b="0" i="0" strike="noStrike">
              <a:solidFill>
                <a:srgbClr val="582A03"/>
              </a:solidFill>
              <a:latin typeface="Calibri"/>
            </a:rPr>
            <a:t> rayon de 16 km - Forfait 30 € ht sans minimum de commande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582A03"/>
              </a:solidFill>
              <a:latin typeface="Calibri"/>
            </a:rPr>
            <a:t>Forfait 15 € ht de10 à 15 paniers repas ou plateaux cocktail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582A03"/>
              </a:solidFill>
              <a:latin typeface="Calibri"/>
            </a:rPr>
            <a:t>Offert au dessus de 15 paniers repas ou  plateaux cocktail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582A03"/>
              </a:solidFill>
              <a:latin typeface="Calibri"/>
            </a:rPr>
            <a:t>  </a:t>
          </a:r>
          <a:endParaRPr lang="fr-FR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582A03"/>
              </a:solidFill>
              <a:latin typeface="Calibri"/>
            </a:rPr>
            <a:t>Hors zone sur devis</a:t>
          </a:r>
        </a:p>
      </xdr:txBody>
    </xdr:sp>
    <xdr:clientData/>
  </xdr:twoCellAnchor>
  <xdr:twoCellAnchor editAs="oneCell">
    <xdr:from>
      <xdr:col>0</xdr:col>
      <xdr:colOff>383900</xdr:colOff>
      <xdr:row>8</xdr:row>
      <xdr:rowOff>24848</xdr:rowOff>
    </xdr:from>
    <xdr:to>
      <xdr:col>1</xdr:col>
      <xdr:colOff>767549</xdr:colOff>
      <xdr:row>12</xdr:row>
      <xdr:rowOff>19901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AFEB8A8-09E3-4C98-AED0-885FA82D1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900" y="1689652"/>
          <a:ext cx="1501801" cy="790184"/>
        </a:xfrm>
        <a:prstGeom prst="rect">
          <a:avLst/>
        </a:prstGeom>
      </xdr:spPr>
    </xdr:pic>
    <xdr:clientData/>
  </xdr:twoCellAnchor>
  <xdr:twoCellAnchor editAs="oneCell">
    <xdr:from>
      <xdr:col>0</xdr:col>
      <xdr:colOff>140805</xdr:colOff>
      <xdr:row>0</xdr:row>
      <xdr:rowOff>115956</xdr:rowOff>
    </xdr:from>
    <xdr:to>
      <xdr:col>1</xdr:col>
      <xdr:colOff>1209262</xdr:colOff>
      <xdr:row>3</xdr:row>
      <xdr:rowOff>130969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C14902A-183F-9370-7713-8366F2C5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805" y="115956"/>
          <a:ext cx="2186609" cy="636209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</xdr:row>
      <xdr:rowOff>124239</xdr:rowOff>
    </xdr:from>
    <xdr:to>
      <xdr:col>1</xdr:col>
      <xdr:colOff>844826</xdr:colOff>
      <xdr:row>7</xdr:row>
      <xdr:rowOff>66260</xdr:rowOff>
    </xdr:to>
    <xdr:sp macro="" textlink="">
      <xdr:nvSpPr>
        <xdr:cNvPr id="5" name="object 6">
          <a:extLst>
            <a:ext uri="{FF2B5EF4-FFF2-40B4-BE49-F238E27FC236}">
              <a16:creationId xmlns:a16="http://schemas.microsoft.com/office/drawing/2014/main" id="{5CE391D2-5B16-1DDA-F1AD-52939F6FD0BF}"/>
            </a:ext>
          </a:extLst>
        </xdr:cNvPr>
        <xdr:cNvSpPr txBox="1"/>
      </xdr:nvSpPr>
      <xdr:spPr>
        <a:xfrm>
          <a:off x="190500" y="993913"/>
          <a:ext cx="1772478" cy="538369"/>
        </a:xfrm>
        <a:prstGeom prst="rect">
          <a:avLst/>
        </a:prstGeom>
      </xdr:spPr>
      <xdr:txBody>
        <a:bodyPr vert="horz" wrap="square" lIns="0" tIns="92075" rIns="0" bIns="0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Bef>
              <a:spcPts val="725"/>
            </a:spcBef>
            <a:tabLst>
              <a:tab pos="2757170" algn="l"/>
              <a:tab pos="3494404" algn="l"/>
            </a:tabLst>
          </a:pPr>
          <a:r>
            <a:rPr lang="fr-FR" sz="2800" b="1" i="1">
              <a:solidFill>
                <a:srgbClr val="342A20"/>
              </a:solidFill>
              <a:latin typeface="+mj-lt"/>
              <a:cs typeface="Verdana"/>
            </a:rPr>
            <a:t>BY</a:t>
          </a:r>
          <a:endParaRPr sz="2400" i="1">
            <a:latin typeface="+mj-lt"/>
            <a:cs typeface="Verdan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B6401-80B3-4202-AC84-108F8C53A6BD}">
  <sheetPr>
    <pageSetUpPr fitToPage="1"/>
  </sheetPr>
  <dimension ref="A4:J77"/>
  <sheetViews>
    <sheetView showGridLines="0" tabSelected="1" view="pageBreakPreview" zoomScale="115" zoomScaleSheetLayoutView="115" workbookViewId="0">
      <selection activeCell="A69" sqref="A69:E69"/>
    </sheetView>
  </sheetViews>
  <sheetFormatPr baseColWidth="10" defaultColWidth="11.42578125" defaultRowHeight="16.5" x14ac:dyDescent="0.3"/>
  <cols>
    <col min="1" max="1" width="16.7109375" style="3" customWidth="1"/>
    <col min="2" max="2" width="45.85546875" style="3" customWidth="1"/>
    <col min="3" max="3" width="35.42578125" style="24" customWidth="1"/>
    <col min="4" max="4" width="13.7109375" style="3" customWidth="1"/>
    <col min="5" max="5" width="19.42578125" style="3" customWidth="1"/>
    <col min="6" max="16384" width="11.42578125" style="3"/>
  </cols>
  <sheetData>
    <row r="4" spans="1:9" ht="19.5" customHeight="1" x14ac:dyDescent="0.3">
      <c r="A4" s="1"/>
      <c r="B4" s="2" t="s">
        <v>59</v>
      </c>
      <c r="C4" s="31"/>
      <c r="D4" s="31"/>
      <c r="E4" s="31"/>
    </row>
    <row r="5" spans="1:9" ht="15.75" customHeight="1" x14ac:dyDescent="0.3">
      <c r="A5" s="1"/>
      <c r="B5" s="4" t="s">
        <v>0</v>
      </c>
      <c r="C5" s="32"/>
      <c r="D5" s="32"/>
      <c r="E5" s="32"/>
    </row>
    <row r="6" spans="1:9" ht="15.75" customHeight="1" x14ac:dyDescent="0.3">
      <c r="A6" s="1"/>
      <c r="B6" s="5" t="s">
        <v>1</v>
      </c>
      <c r="C6" s="33"/>
      <c r="D6" s="33"/>
      <c r="E6" s="33"/>
    </row>
    <row r="7" spans="1:9" ht="15.75" customHeight="1" x14ac:dyDescent="0.3">
      <c r="A7" s="1"/>
    </row>
    <row r="8" spans="1:9" ht="15.75" customHeight="1" x14ac:dyDescent="0.3">
      <c r="B8" s="6"/>
      <c r="E8" s="7"/>
      <c r="G8"/>
    </row>
    <row r="9" spans="1:9" ht="15.75" customHeight="1" x14ac:dyDescent="0.3">
      <c r="B9" s="8" t="s">
        <v>2</v>
      </c>
      <c r="C9" s="31"/>
      <c r="D9" s="31"/>
      <c r="E9" s="31"/>
    </row>
    <row r="10" spans="1:9" ht="15.75" customHeight="1" x14ac:dyDescent="0.3">
      <c r="B10" s="8" t="s">
        <v>3</v>
      </c>
      <c r="C10" s="33"/>
      <c r="D10" s="33"/>
      <c r="E10" s="33"/>
      <c r="I10"/>
    </row>
    <row r="11" spans="1:9" ht="15.75" customHeight="1" x14ac:dyDescent="0.3">
      <c r="B11" s="8" t="s">
        <v>4</v>
      </c>
      <c r="C11" s="30"/>
      <c r="D11" s="30"/>
      <c r="E11" s="30"/>
    </row>
    <row r="12" spans="1:9" ht="15.75" customHeight="1" x14ac:dyDescent="0.3">
      <c r="B12" s="8" t="s">
        <v>5</v>
      </c>
      <c r="C12" s="33"/>
      <c r="D12" s="33"/>
      <c r="E12" s="33"/>
    </row>
    <row r="13" spans="1:9" ht="15.75" customHeight="1" x14ac:dyDescent="0.3">
      <c r="B13" s="8" t="s">
        <v>6</v>
      </c>
      <c r="C13" s="33"/>
      <c r="D13" s="33"/>
      <c r="E13" s="33"/>
    </row>
    <row r="14" spans="1:9" ht="15.75" customHeight="1" x14ac:dyDescent="0.3">
      <c r="E14" s="9"/>
    </row>
    <row r="15" spans="1:9" ht="15.75" customHeight="1" thickBot="1" x14ac:dyDescent="0.35">
      <c r="E15" s="9"/>
    </row>
    <row r="16" spans="1:9" s="10" customFormat="1" ht="15.6" customHeight="1" thickBot="1" x14ac:dyDescent="0.35">
      <c r="A16" s="49" t="s">
        <v>7</v>
      </c>
      <c r="B16" s="50"/>
      <c r="C16" s="50"/>
      <c r="D16" s="50"/>
      <c r="E16" s="51"/>
    </row>
    <row r="17" spans="1:5" s="10" customFormat="1" ht="15.75" customHeight="1" thickBot="1" x14ac:dyDescent="0.35">
      <c r="A17" s="35" t="s">
        <v>8</v>
      </c>
      <c r="B17" s="36"/>
      <c r="C17" s="25" t="s">
        <v>9</v>
      </c>
      <c r="D17" s="11" t="s">
        <v>10</v>
      </c>
      <c r="E17" s="11" t="s">
        <v>11</v>
      </c>
    </row>
    <row r="18" spans="1:5" s="10" customFormat="1" ht="15.75" customHeight="1" thickBot="1" x14ac:dyDescent="0.35">
      <c r="A18" s="52" t="s">
        <v>12</v>
      </c>
      <c r="B18" s="53"/>
      <c r="C18" s="54"/>
      <c r="D18" s="55"/>
      <c r="E18" s="56">
        <f>SUM(E19:E23)</f>
        <v>0</v>
      </c>
    </row>
    <row r="19" spans="1:5" s="10" customFormat="1" ht="15.75" customHeight="1" x14ac:dyDescent="0.3">
      <c r="A19" s="37" t="s">
        <v>35</v>
      </c>
      <c r="B19" s="38"/>
      <c r="C19" s="39">
        <v>50.55</v>
      </c>
      <c r="D19" s="40"/>
      <c r="E19" s="41">
        <f>C19*D19</f>
        <v>0</v>
      </c>
    </row>
    <row r="20" spans="1:5" s="10" customFormat="1" ht="15.75" customHeight="1" x14ac:dyDescent="0.3">
      <c r="A20" s="42" t="s">
        <v>36</v>
      </c>
      <c r="B20" s="43"/>
      <c r="C20" s="44">
        <v>20</v>
      </c>
      <c r="D20" s="45"/>
      <c r="E20" s="46">
        <f>C20*D20</f>
        <v>0</v>
      </c>
    </row>
    <row r="21" spans="1:5" s="10" customFormat="1" ht="15.75" customHeight="1" x14ac:dyDescent="0.3">
      <c r="A21" s="43" t="s">
        <v>37</v>
      </c>
      <c r="B21" s="47"/>
      <c r="C21" s="44">
        <v>35</v>
      </c>
      <c r="D21" s="45"/>
      <c r="E21" s="46">
        <f t="shared" ref="E21:E23" si="0">C21*D21</f>
        <v>0</v>
      </c>
    </row>
    <row r="22" spans="1:5" s="10" customFormat="1" ht="15.75" customHeight="1" x14ac:dyDescent="0.3">
      <c r="A22" s="43" t="s">
        <v>13</v>
      </c>
      <c r="B22" s="48"/>
      <c r="C22" s="44">
        <v>50</v>
      </c>
      <c r="D22" s="45"/>
      <c r="E22" s="46">
        <f t="shared" si="0"/>
        <v>0</v>
      </c>
    </row>
    <row r="23" spans="1:5" s="10" customFormat="1" ht="15.75" customHeight="1" x14ac:dyDescent="0.3">
      <c r="A23" s="43" t="s">
        <v>14</v>
      </c>
      <c r="B23" s="48"/>
      <c r="C23" s="44">
        <v>56</v>
      </c>
      <c r="D23" s="45"/>
      <c r="E23" s="46">
        <f t="shared" si="0"/>
        <v>0</v>
      </c>
    </row>
    <row r="24" spans="1:5" s="10" customFormat="1" ht="15.75" customHeight="1" thickBot="1" x14ac:dyDescent="0.35">
      <c r="A24" s="12"/>
      <c r="B24" s="13"/>
      <c r="C24" s="26"/>
      <c r="D24" s="14"/>
      <c r="E24" s="15"/>
    </row>
    <row r="25" spans="1:5" s="10" customFormat="1" ht="15.75" customHeight="1" thickBot="1" x14ac:dyDescent="0.35">
      <c r="A25" s="52" t="s">
        <v>15</v>
      </c>
      <c r="B25" s="53"/>
      <c r="C25" s="54"/>
      <c r="D25" s="55"/>
      <c r="E25" s="56">
        <f>+SUM(E26:E32)</f>
        <v>0</v>
      </c>
    </row>
    <row r="26" spans="1:5" s="10" customFormat="1" ht="15.75" customHeight="1" x14ac:dyDescent="0.3">
      <c r="A26" s="37" t="s">
        <v>16</v>
      </c>
      <c r="B26" s="38"/>
      <c r="C26" s="39">
        <v>43.5</v>
      </c>
      <c r="D26" s="40"/>
      <c r="E26" s="41">
        <f>C26*D26</f>
        <v>0</v>
      </c>
    </row>
    <row r="27" spans="1:5" s="10" customFormat="1" ht="15.75" customHeight="1" x14ac:dyDescent="0.3">
      <c r="A27" s="42" t="s">
        <v>17</v>
      </c>
      <c r="B27" s="43"/>
      <c r="C27" s="44">
        <v>58</v>
      </c>
      <c r="D27" s="45"/>
      <c r="E27" s="46">
        <f>C27*D27</f>
        <v>0</v>
      </c>
    </row>
    <row r="28" spans="1:5" s="10" customFormat="1" ht="15.75" customHeight="1" x14ac:dyDescent="0.3">
      <c r="A28" s="43" t="s">
        <v>18</v>
      </c>
      <c r="B28" s="47"/>
      <c r="C28" s="44">
        <v>66</v>
      </c>
      <c r="D28" s="45"/>
      <c r="E28" s="46">
        <f>C28*D28</f>
        <v>0</v>
      </c>
    </row>
    <row r="29" spans="1:5" s="10" customFormat="1" ht="15.75" customHeight="1" x14ac:dyDescent="0.3">
      <c r="A29" s="43" t="s">
        <v>38</v>
      </c>
      <c r="B29" s="48"/>
      <c r="C29" s="44">
        <v>55</v>
      </c>
      <c r="D29" s="45"/>
      <c r="E29" s="46">
        <f t="shared" ref="E29:E30" si="1">C29*D29</f>
        <v>0</v>
      </c>
    </row>
    <row r="30" spans="1:5" s="10" customFormat="1" ht="15.75" customHeight="1" thickBot="1" x14ac:dyDescent="0.35">
      <c r="A30" s="43" t="s">
        <v>39</v>
      </c>
      <c r="B30" s="48"/>
      <c r="C30" s="44">
        <v>57</v>
      </c>
      <c r="D30" s="45"/>
      <c r="E30" s="46">
        <f>C30*D30</f>
        <v>0</v>
      </c>
    </row>
    <row r="31" spans="1:5" s="10" customFormat="1" ht="15.75" customHeight="1" x14ac:dyDescent="0.3">
      <c r="A31" s="37" t="s">
        <v>40</v>
      </c>
      <c r="B31" s="38"/>
      <c r="C31" s="39">
        <v>57</v>
      </c>
      <c r="D31" s="40"/>
      <c r="E31" s="46">
        <f t="shared" ref="E31:E32" si="2">C31*D31</f>
        <v>0</v>
      </c>
    </row>
    <row r="32" spans="1:5" s="10" customFormat="1" ht="15.75" customHeight="1" x14ac:dyDescent="0.3">
      <c r="A32" s="42" t="s">
        <v>41</v>
      </c>
      <c r="B32" s="43"/>
      <c r="C32" s="44">
        <v>59</v>
      </c>
      <c r="D32" s="45"/>
      <c r="E32" s="46">
        <f t="shared" si="2"/>
        <v>0</v>
      </c>
    </row>
    <row r="33" spans="1:5" s="10" customFormat="1" ht="15.75" customHeight="1" thickBot="1" x14ac:dyDescent="0.35">
      <c r="A33" s="12"/>
      <c r="B33" s="13"/>
      <c r="C33" s="26"/>
      <c r="D33" s="14"/>
      <c r="E33" s="15"/>
    </row>
    <row r="34" spans="1:5" s="10" customFormat="1" ht="15.75" customHeight="1" thickBot="1" x14ac:dyDescent="0.35">
      <c r="A34" s="52" t="s">
        <v>19</v>
      </c>
      <c r="B34" s="53"/>
      <c r="C34" s="54"/>
      <c r="D34" s="55"/>
      <c r="E34" s="57">
        <f>SUM(E35:E39)</f>
        <v>0</v>
      </c>
    </row>
    <row r="35" spans="1:5" s="10" customFormat="1" ht="15.75" customHeight="1" x14ac:dyDescent="0.3">
      <c r="A35" s="43" t="s">
        <v>20</v>
      </c>
      <c r="B35" s="47"/>
      <c r="C35" s="44">
        <v>42.5</v>
      </c>
      <c r="D35" s="45"/>
      <c r="E35" s="46">
        <f t="shared" ref="E35:E39" si="3">C35*D35</f>
        <v>0</v>
      </c>
    </row>
    <row r="36" spans="1:5" s="10" customFormat="1" ht="15.75" customHeight="1" x14ac:dyDescent="0.3">
      <c r="A36" s="43" t="s">
        <v>21</v>
      </c>
      <c r="B36" s="48"/>
      <c r="C36" s="44">
        <v>52.5</v>
      </c>
      <c r="D36" s="45"/>
      <c r="E36" s="46">
        <f t="shared" si="3"/>
        <v>0</v>
      </c>
    </row>
    <row r="37" spans="1:5" s="10" customFormat="1" ht="15.75" customHeight="1" x14ac:dyDescent="0.3">
      <c r="A37" s="43" t="s">
        <v>42</v>
      </c>
      <c r="B37" s="48"/>
      <c r="C37" s="44">
        <v>66</v>
      </c>
      <c r="D37" s="45"/>
      <c r="E37" s="46">
        <f t="shared" si="3"/>
        <v>0</v>
      </c>
    </row>
    <row r="38" spans="1:5" s="10" customFormat="1" ht="15.75" customHeight="1" x14ac:dyDescent="0.3">
      <c r="A38" s="43" t="s">
        <v>43</v>
      </c>
      <c r="B38" s="47"/>
      <c r="C38" s="44">
        <v>56</v>
      </c>
      <c r="D38" s="45"/>
      <c r="E38" s="46">
        <f t="shared" si="3"/>
        <v>0</v>
      </c>
    </row>
    <row r="39" spans="1:5" s="10" customFormat="1" ht="15.75" customHeight="1" x14ac:dyDescent="0.3">
      <c r="A39" s="43" t="s">
        <v>60</v>
      </c>
      <c r="B39" s="48"/>
      <c r="C39" s="44">
        <v>62</v>
      </c>
      <c r="D39" s="45"/>
      <c r="E39" s="46">
        <f t="shared" si="3"/>
        <v>0</v>
      </c>
    </row>
    <row r="40" spans="1:5" s="10" customFormat="1" ht="15.75" customHeight="1" thickBot="1" x14ac:dyDescent="0.35">
      <c r="A40" s="12"/>
      <c r="B40" s="13"/>
      <c r="C40" s="26"/>
      <c r="D40" s="14"/>
      <c r="E40" s="15"/>
    </row>
    <row r="41" spans="1:5" s="10" customFormat="1" ht="15.75" customHeight="1" thickBot="1" x14ac:dyDescent="0.35">
      <c r="A41" s="52" t="s">
        <v>22</v>
      </c>
      <c r="B41" s="53"/>
      <c r="C41" s="54"/>
      <c r="D41" s="55"/>
      <c r="E41" s="56">
        <f>+SUM(E42:E46)</f>
        <v>0</v>
      </c>
    </row>
    <row r="42" spans="1:5" s="10" customFormat="1" ht="15.75" customHeight="1" x14ac:dyDescent="0.3">
      <c r="A42" s="43" t="s">
        <v>23</v>
      </c>
      <c r="B42" s="48"/>
      <c r="C42" s="44">
        <v>25.55</v>
      </c>
      <c r="D42" s="45"/>
      <c r="E42" s="46">
        <f>C42*D42</f>
        <v>0</v>
      </c>
    </row>
    <row r="43" spans="1:5" s="10" customFormat="1" ht="15.75" customHeight="1" x14ac:dyDescent="0.3">
      <c r="A43" s="43" t="s">
        <v>24</v>
      </c>
      <c r="B43" s="48"/>
      <c r="C43" s="44">
        <v>25.55</v>
      </c>
      <c r="D43" s="45"/>
      <c r="E43" s="46">
        <f>C43*D43</f>
        <v>0</v>
      </c>
    </row>
    <row r="44" spans="1:5" s="10" customFormat="1" ht="15.75" customHeight="1" x14ac:dyDescent="0.3">
      <c r="A44" s="43" t="s">
        <v>25</v>
      </c>
      <c r="B44" s="47"/>
      <c r="C44" s="44">
        <v>25.55</v>
      </c>
      <c r="D44" s="45"/>
      <c r="E44" s="46">
        <f>C44*D44</f>
        <v>0</v>
      </c>
    </row>
    <row r="45" spans="1:5" s="10" customFormat="1" ht="15.75" customHeight="1" x14ac:dyDescent="0.3">
      <c r="A45" s="43" t="s">
        <v>26</v>
      </c>
      <c r="B45" s="48"/>
      <c r="C45" s="44">
        <v>19.45</v>
      </c>
      <c r="D45" s="45"/>
      <c r="E45" s="46">
        <f>C45*D45</f>
        <v>0</v>
      </c>
    </row>
    <row r="46" spans="1:5" s="10" customFormat="1" ht="15.75" customHeight="1" x14ac:dyDescent="0.3">
      <c r="A46" s="43" t="s">
        <v>27</v>
      </c>
      <c r="B46" s="48"/>
      <c r="C46" s="44">
        <v>19.45</v>
      </c>
      <c r="D46" s="45"/>
      <c r="E46" s="46">
        <f>C46*D46</f>
        <v>0</v>
      </c>
    </row>
    <row r="47" spans="1:5" s="10" customFormat="1" ht="15.75" customHeight="1" x14ac:dyDescent="0.3">
      <c r="A47" s="12"/>
      <c r="B47" s="13"/>
      <c r="C47" s="26"/>
      <c r="D47" s="14"/>
      <c r="E47" s="15"/>
    </row>
    <row r="48" spans="1:5" s="10" customFormat="1" ht="15.75" customHeight="1" x14ac:dyDescent="0.3">
      <c r="A48" s="58" t="s">
        <v>61</v>
      </c>
      <c r="B48" s="58"/>
      <c r="C48" s="59"/>
      <c r="D48" s="58"/>
      <c r="E48" s="60">
        <f>SUM(E49:E54)</f>
        <v>0</v>
      </c>
    </row>
    <row r="49" spans="1:5" s="10" customFormat="1" ht="15.75" customHeight="1" x14ac:dyDescent="0.3">
      <c r="A49" s="43" t="s">
        <v>44</v>
      </c>
      <c r="B49" s="48"/>
      <c r="C49" s="44">
        <v>11</v>
      </c>
      <c r="D49" s="45"/>
      <c r="E49" s="46">
        <f>C49*D49</f>
        <v>0</v>
      </c>
    </row>
    <row r="50" spans="1:5" s="10" customFormat="1" ht="15.75" customHeight="1" x14ac:dyDescent="0.3">
      <c r="A50" s="43" t="s">
        <v>47</v>
      </c>
      <c r="B50" s="48"/>
      <c r="C50" s="44">
        <v>10</v>
      </c>
      <c r="D50" s="45"/>
      <c r="E50" s="46">
        <f t="shared" ref="E50:E67" si="4">C50*D50</f>
        <v>0</v>
      </c>
    </row>
    <row r="51" spans="1:5" s="10" customFormat="1" ht="15.75" customHeight="1" x14ac:dyDescent="0.3">
      <c r="A51" s="43" t="s">
        <v>46</v>
      </c>
      <c r="B51" s="47"/>
      <c r="C51" s="44">
        <v>12</v>
      </c>
      <c r="D51" s="45"/>
      <c r="E51" s="46">
        <f t="shared" si="4"/>
        <v>0</v>
      </c>
    </row>
    <row r="52" spans="1:5" s="10" customFormat="1" ht="15.75" customHeight="1" x14ac:dyDescent="0.3">
      <c r="A52" s="43" t="s">
        <v>45</v>
      </c>
      <c r="B52" s="48"/>
      <c r="C52" s="44">
        <v>24</v>
      </c>
      <c r="D52" s="45"/>
      <c r="E52" s="46">
        <f t="shared" si="4"/>
        <v>0</v>
      </c>
    </row>
    <row r="53" spans="1:5" s="10" customFormat="1" ht="15.75" customHeight="1" x14ac:dyDescent="0.3">
      <c r="A53" s="43" t="s">
        <v>48</v>
      </c>
      <c r="B53" s="48"/>
      <c r="C53" s="44">
        <v>22</v>
      </c>
      <c r="D53" s="45"/>
      <c r="E53" s="46">
        <f t="shared" si="4"/>
        <v>0</v>
      </c>
    </row>
    <row r="54" spans="1:5" s="10" customFormat="1" ht="15.75" customHeight="1" x14ac:dyDescent="0.3">
      <c r="A54" s="43" t="s">
        <v>49</v>
      </c>
      <c r="B54" s="48"/>
      <c r="C54" s="44">
        <v>28</v>
      </c>
      <c r="D54" s="45"/>
      <c r="E54" s="46">
        <f t="shared" si="4"/>
        <v>0</v>
      </c>
    </row>
    <row r="55" spans="1:5" s="10" customFormat="1" ht="15.75" customHeight="1" x14ac:dyDescent="0.3">
      <c r="A55" s="12"/>
      <c r="B55" s="13"/>
      <c r="C55" s="26"/>
      <c r="D55" s="14"/>
      <c r="E55" s="15">
        <f t="shared" si="4"/>
        <v>0</v>
      </c>
    </row>
    <row r="56" spans="1:5" s="10" customFormat="1" ht="15.75" customHeight="1" x14ac:dyDescent="0.3">
      <c r="A56" s="58" t="s">
        <v>62</v>
      </c>
      <c r="B56" s="58"/>
      <c r="C56" s="59"/>
      <c r="D56" s="58"/>
      <c r="E56" s="60">
        <f>SUM(E57:E67)</f>
        <v>0</v>
      </c>
    </row>
    <row r="57" spans="1:5" s="10" customFormat="1" ht="15.75" customHeight="1" x14ac:dyDescent="0.3">
      <c r="A57" s="43" t="s">
        <v>50</v>
      </c>
      <c r="B57" s="47"/>
      <c r="C57" s="44">
        <v>6</v>
      </c>
      <c r="D57" s="45"/>
      <c r="E57" s="46">
        <f t="shared" si="4"/>
        <v>0</v>
      </c>
    </row>
    <row r="58" spans="1:5" s="10" customFormat="1" ht="15.75" customHeight="1" x14ac:dyDescent="0.3">
      <c r="A58" s="43" t="s">
        <v>51</v>
      </c>
      <c r="B58" s="48"/>
      <c r="C58" s="44">
        <v>6</v>
      </c>
      <c r="D58" s="45"/>
      <c r="E58" s="46">
        <f t="shared" si="4"/>
        <v>0</v>
      </c>
    </row>
    <row r="59" spans="1:5" s="10" customFormat="1" ht="15.75" customHeight="1" x14ac:dyDescent="0.3">
      <c r="A59" s="43" t="s">
        <v>52</v>
      </c>
      <c r="B59" s="48"/>
      <c r="C59" s="44">
        <v>6</v>
      </c>
      <c r="D59" s="45"/>
      <c r="E59" s="46">
        <f t="shared" si="4"/>
        <v>0</v>
      </c>
    </row>
    <row r="60" spans="1:5" s="10" customFormat="1" ht="15.75" customHeight="1" x14ac:dyDescent="0.3">
      <c r="A60" s="43"/>
      <c r="B60" s="48"/>
      <c r="C60" s="44"/>
      <c r="D60" s="45"/>
      <c r="E60" s="46">
        <f t="shared" si="4"/>
        <v>0</v>
      </c>
    </row>
    <row r="61" spans="1:5" s="10" customFormat="1" ht="15.75" customHeight="1" x14ac:dyDescent="0.3">
      <c r="A61" s="43" t="s">
        <v>57</v>
      </c>
      <c r="B61" s="48"/>
      <c r="C61" s="44">
        <v>4</v>
      </c>
      <c r="D61" s="45"/>
      <c r="E61" s="46">
        <f t="shared" si="4"/>
        <v>0</v>
      </c>
    </row>
    <row r="62" spans="1:5" s="10" customFormat="1" ht="15.75" customHeight="1" x14ac:dyDescent="0.3">
      <c r="A62" s="43" t="s">
        <v>58</v>
      </c>
      <c r="B62" s="47"/>
      <c r="C62" s="44">
        <v>4</v>
      </c>
      <c r="D62" s="45"/>
      <c r="E62" s="46">
        <f t="shared" si="4"/>
        <v>0</v>
      </c>
    </row>
    <row r="63" spans="1:5" s="10" customFormat="1" ht="15.75" customHeight="1" x14ac:dyDescent="0.3">
      <c r="A63" s="43"/>
      <c r="B63" s="48"/>
      <c r="C63" s="44"/>
      <c r="D63" s="45"/>
      <c r="E63" s="46">
        <f t="shared" si="4"/>
        <v>0</v>
      </c>
    </row>
    <row r="64" spans="1:5" s="10" customFormat="1" ht="15.75" customHeight="1" x14ac:dyDescent="0.3">
      <c r="A64" s="43" t="s">
        <v>54</v>
      </c>
      <c r="B64" s="48"/>
      <c r="C64" s="44">
        <v>2.5</v>
      </c>
      <c r="D64" s="45"/>
      <c r="E64" s="46">
        <f t="shared" si="4"/>
        <v>0</v>
      </c>
    </row>
    <row r="65" spans="1:10" s="10" customFormat="1" ht="15.75" customHeight="1" x14ac:dyDescent="0.3">
      <c r="A65" s="43" t="s">
        <v>53</v>
      </c>
      <c r="B65" s="48"/>
      <c r="C65" s="44">
        <v>2.8</v>
      </c>
      <c r="D65" s="45"/>
      <c r="E65" s="46">
        <f t="shared" si="4"/>
        <v>0</v>
      </c>
    </row>
    <row r="66" spans="1:10" s="10" customFormat="1" ht="15.75" customHeight="1" x14ac:dyDescent="0.3">
      <c r="A66" s="43" t="s">
        <v>55</v>
      </c>
      <c r="B66" s="48"/>
      <c r="C66" s="44">
        <v>1.85</v>
      </c>
      <c r="D66" s="45"/>
      <c r="E66" s="46">
        <f t="shared" si="4"/>
        <v>0</v>
      </c>
    </row>
    <row r="67" spans="1:10" s="10" customFormat="1" ht="15.75" customHeight="1" x14ac:dyDescent="0.3">
      <c r="A67" s="43" t="s">
        <v>56</v>
      </c>
      <c r="B67" s="47"/>
      <c r="C67" s="44">
        <v>2.1</v>
      </c>
      <c r="D67" s="45"/>
      <c r="E67" s="46">
        <f t="shared" si="4"/>
        <v>0</v>
      </c>
    </row>
    <row r="68" spans="1:10" s="10" customFormat="1" ht="15.75" customHeight="1" x14ac:dyDescent="0.3">
      <c r="A68" s="12"/>
      <c r="B68" s="13"/>
      <c r="C68" s="26"/>
      <c r="D68" s="14"/>
      <c r="E68" s="15"/>
    </row>
    <row r="69" spans="1:10" s="10" customFormat="1" ht="15.75" customHeight="1" x14ac:dyDescent="0.3">
      <c r="A69" s="58" t="s">
        <v>28</v>
      </c>
      <c r="B69" s="61"/>
      <c r="C69" s="62"/>
      <c r="D69" s="63"/>
      <c r="E69" s="64">
        <f>+SUM(E70:E71)</f>
        <v>0</v>
      </c>
    </row>
    <row r="70" spans="1:10" s="10" customFormat="1" ht="15.75" customHeight="1" x14ac:dyDescent="0.3">
      <c r="A70" s="10" t="s">
        <v>29</v>
      </c>
      <c r="C70" s="27">
        <v>35</v>
      </c>
      <c r="D70" s="17"/>
      <c r="E70" s="18">
        <f>C70*D70</f>
        <v>0</v>
      </c>
      <c r="H70" s="16"/>
      <c r="I70" s="17"/>
      <c r="J70" s="18"/>
    </row>
    <row r="71" spans="1:10" s="10" customFormat="1" ht="15.75" customHeight="1" x14ac:dyDescent="0.3">
      <c r="A71" s="10" t="s">
        <v>34</v>
      </c>
      <c r="C71" s="27">
        <v>35</v>
      </c>
      <c r="D71" s="17"/>
      <c r="E71" s="18">
        <f>C71*D71</f>
        <v>0</v>
      </c>
      <c r="H71" s="16"/>
      <c r="I71" s="17"/>
      <c r="J71" s="18"/>
    </row>
    <row r="72" spans="1:10" s="10" customFormat="1" ht="15.75" customHeight="1" x14ac:dyDescent="0.3">
      <c r="A72" s="19"/>
      <c r="B72" s="13"/>
      <c r="C72" s="28"/>
      <c r="D72" s="20"/>
      <c r="E72" s="21"/>
    </row>
    <row r="73" spans="1:10" s="10" customFormat="1" ht="17.25" x14ac:dyDescent="0.3">
      <c r="C73" s="29"/>
    </row>
    <row r="74" spans="1:10" s="10" customFormat="1" ht="17.25" x14ac:dyDescent="0.3">
      <c r="A74" s="34" t="s">
        <v>30</v>
      </c>
      <c r="B74" s="34"/>
      <c r="C74" s="34"/>
      <c r="D74" s="34"/>
      <c r="E74" s="22">
        <f>SUM(E41,E34,E25,E18,E69,E48,)</f>
        <v>0</v>
      </c>
    </row>
    <row r="75" spans="1:10" s="10" customFormat="1" ht="17.25" x14ac:dyDescent="0.3">
      <c r="A75" s="34" t="s">
        <v>31</v>
      </c>
      <c r="B75" s="34"/>
      <c r="C75" s="34"/>
      <c r="D75" s="34"/>
      <c r="E75" s="23">
        <f>(E74*10%)+E74</f>
        <v>0</v>
      </c>
    </row>
    <row r="76" spans="1:10" s="10" customFormat="1" ht="17.25" x14ac:dyDescent="0.3">
      <c r="A76" s="34" t="s">
        <v>32</v>
      </c>
      <c r="B76" s="34"/>
      <c r="C76" s="34"/>
      <c r="D76" s="34"/>
      <c r="E76" s="23">
        <f>(E69*20%)+E69</f>
        <v>0</v>
      </c>
    </row>
    <row r="77" spans="1:10" s="10" customFormat="1" ht="17.25" x14ac:dyDescent="0.3">
      <c r="A77" s="34" t="s">
        <v>33</v>
      </c>
      <c r="B77" s="34"/>
      <c r="C77" s="34"/>
      <c r="D77" s="34"/>
      <c r="E77" s="22">
        <f>SUM(E74:E76)</f>
        <v>0</v>
      </c>
    </row>
  </sheetData>
  <sheetProtection selectLockedCells="1"/>
  <mergeCells count="14">
    <mergeCell ref="A76:D76"/>
    <mergeCell ref="A77:D77"/>
    <mergeCell ref="C12:E12"/>
    <mergeCell ref="C13:E13"/>
    <mergeCell ref="A16:E16"/>
    <mergeCell ref="A17:B17"/>
    <mergeCell ref="A74:D74"/>
    <mergeCell ref="A75:D75"/>
    <mergeCell ref="C11:E11"/>
    <mergeCell ref="C4:E4"/>
    <mergeCell ref="C5:E5"/>
    <mergeCell ref="C6:E6"/>
    <mergeCell ref="C9:E9"/>
    <mergeCell ref="C10:E10"/>
  </mergeCells>
  <printOptions horizontalCentered="1" verticalCentered="1"/>
  <pageMargins left="0" right="0" top="0.74803149606299213" bottom="0.74803149606299213" header="0.31496062992125984" footer="0.31496062992125984"/>
  <pageSetup paperSize="9" scale="58" orientation="portrait" r:id="rId1"/>
  <headerFooter>
    <oddFooter xml:space="preserve">&amp;C47 avenue de la Forêt -3320 EYSINES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4BAA48AAD1F4CAC9239A1B28B494A" ma:contentTypeVersion="15" ma:contentTypeDescription="Crée un document." ma:contentTypeScope="" ma:versionID="58a10030c8933657120ea3eea9c0ebda">
  <xsd:schema xmlns:xsd="http://www.w3.org/2001/XMLSchema" xmlns:xs="http://www.w3.org/2001/XMLSchema" xmlns:p="http://schemas.microsoft.com/office/2006/metadata/properties" xmlns:ns2="9e0e3985-ab32-45b5-b15e-a83b0186d293" xmlns:ns3="7d8f0a3a-6419-4ceb-9209-6f7d639ddfd7" targetNamespace="http://schemas.microsoft.com/office/2006/metadata/properties" ma:root="true" ma:fieldsID="1fdf2f46ff6622d9260a5cc7e190c0fe" ns2:_="" ns3:_="">
    <xsd:import namespace="9e0e3985-ab32-45b5-b15e-a83b0186d293"/>
    <xsd:import namespace="7d8f0a3a-6419-4ceb-9209-6f7d639ddf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e3985-ab32-45b5-b15e-a83b0186d2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483d0341-693d-4e19-81e1-5bc88e0ef8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8f0a3a-6419-4ceb-9209-6f7d639ddfd7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141d3bb-5866-49e4-ab63-5290fdd9b258}" ma:internalName="TaxCatchAll" ma:showField="CatchAllData" ma:web="7d8f0a3a-6419-4ceb-9209-6f7d639ddf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8f0a3a-6419-4ceb-9209-6f7d639ddfd7" xsi:nil="true"/>
    <lcf76f155ced4ddcb4097134ff3c332f xmlns="9e0e3985-ab32-45b5-b15e-a83b0186d2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26095C-7D14-4B8C-85C7-B3CEAA4C83B7}"/>
</file>

<file path=customXml/itemProps2.xml><?xml version="1.0" encoding="utf-8"?>
<ds:datastoreItem xmlns:ds="http://schemas.openxmlformats.org/officeDocument/2006/customXml" ds:itemID="{E3EC18F4-BB67-4497-B05B-DA3E22C806E6}"/>
</file>

<file path=customXml/itemProps3.xml><?xml version="1.0" encoding="utf-8"?>
<ds:datastoreItem xmlns:ds="http://schemas.openxmlformats.org/officeDocument/2006/customXml" ds:itemID="{6953F3C5-847E-473F-9CCA-132B24192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SOLUTION LIVRAISON</vt:lpstr>
      <vt:lpstr>'SOLUTION LIVRAISON'!Zone_d_impression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Hélène MOLINA</dc:creator>
  <cp:lastModifiedBy>Hélène MOLINA</cp:lastModifiedBy>
  <dcterms:created xsi:type="dcterms:W3CDTF">2024-04-12T13:22:43Z</dcterms:created>
  <dcterms:modified xsi:type="dcterms:W3CDTF">2024-04-12T14:09:37Z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0x010100FAF4BAA48AAD1F4CAC9239A1B28B494A</vt:lpwstr>
  </property>
</Properties>
</file>